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一般平衡" sheetId="1" r:id="rId1"/>
    <sheet name="基金平衡" sheetId="2" r:id="rId2"/>
    <sheet name="国资收支" sheetId="3" r:id="rId3"/>
  </sheets>
  <calcPr calcId="144525"/>
</workbook>
</file>

<file path=xl/sharedStrings.xml><?xml version="1.0" encoding="utf-8"?>
<sst xmlns="http://schemas.openxmlformats.org/spreadsheetml/2006/main" count="112" uniqueCount="68">
  <si>
    <t>附件1</t>
  </si>
  <si>
    <t>附件3</t>
  </si>
  <si>
    <t>和平区2023年一般公共预算调整后平衡表</t>
  </si>
  <si>
    <r>
      <rPr>
        <sz val="11"/>
        <rFont val="宋体"/>
        <charset val="134"/>
        <scheme val="minor"/>
      </rPr>
      <t xml:space="preserve">         </t>
    </r>
    <r>
      <rPr>
        <sz val="11"/>
        <rFont val="宋体"/>
        <charset val="134"/>
      </rPr>
      <t>单位：万元</t>
    </r>
  </si>
  <si>
    <t>预算科目</t>
  </si>
  <si>
    <t>数 额</t>
  </si>
  <si>
    <t>一、一般公共预算收入合计</t>
  </si>
  <si>
    <t>一、一般公共预算支出合计</t>
  </si>
  <si>
    <t>二、上级补助收入合计</t>
  </si>
  <si>
    <t>二、上解上级支出合计</t>
  </si>
  <si>
    <t>　　1.返还性收入</t>
  </si>
  <si>
    <t>　　1.体制上解支出</t>
  </si>
  <si>
    <t>　　2.一般性转移支付收入</t>
  </si>
  <si>
    <t>　　2.专项上解支出</t>
  </si>
  <si>
    <t xml:space="preserve">    3.专项转移支付收入</t>
  </si>
  <si>
    <t>三、调入资金</t>
  </si>
  <si>
    <t>三、调出资金</t>
  </si>
  <si>
    <t>　　1.专户资金</t>
  </si>
  <si>
    <t>　　2.政府性基金</t>
  </si>
  <si>
    <t xml:space="preserve">    3.国有资本经营预算</t>
  </si>
  <si>
    <r>
      <rPr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</rPr>
      <t xml:space="preserve">   4.其他调入</t>
    </r>
  </si>
  <si>
    <r>
      <rPr>
        <sz val="11"/>
        <rFont val="宋体"/>
        <charset val="134"/>
        <scheme val="minor"/>
      </rPr>
      <t xml:space="preserve"> </t>
    </r>
    <r>
      <rPr>
        <sz val="11"/>
        <rFont val="宋体"/>
        <charset val="134"/>
      </rPr>
      <t xml:space="preserve">    4.其他调入</t>
    </r>
  </si>
  <si>
    <t>四、债务转贷收入</t>
  </si>
  <si>
    <t>四、债务还本支出</t>
  </si>
  <si>
    <t xml:space="preserve">五、调入预算稳定调节基金       </t>
  </si>
  <si>
    <t>五、安排预算稳定调节基金</t>
  </si>
  <si>
    <t xml:space="preserve">六、上年结余收入       </t>
  </si>
  <si>
    <t>六、年终滚存结余</t>
  </si>
  <si>
    <t xml:space="preserve">      其中：上年结转</t>
  </si>
  <si>
    <t xml:space="preserve">      其中：结转下年支出</t>
  </si>
  <si>
    <t xml:space="preserve">  其中：结转下年支出</t>
  </si>
  <si>
    <t>收入总计</t>
  </si>
  <si>
    <t>支出总计</t>
  </si>
  <si>
    <t>附件2</t>
  </si>
  <si>
    <t>和平区2023年政府性基金预算调整后平衡表</t>
  </si>
  <si>
    <t>单位：万元</t>
  </si>
  <si>
    <t>一、政府性基金预算收入合计</t>
  </si>
  <si>
    <t>一、政府性基金预算支出合计</t>
  </si>
  <si>
    <t>　 　其中：上级专项补助</t>
  </si>
  <si>
    <t>三、地方政府债券收入</t>
  </si>
  <si>
    <t>三、债务还本支出</t>
  </si>
  <si>
    <t xml:space="preserve">     地方政府专项债务转贷收入</t>
  </si>
  <si>
    <t xml:space="preserve">     地方政府债务还本支出</t>
  </si>
  <si>
    <t xml:space="preserve">    </t>
  </si>
  <si>
    <t xml:space="preserve">四、调入资金   </t>
  </si>
  <si>
    <t>四、调出资金</t>
  </si>
  <si>
    <t xml:space="preserve">五、上年结余收入       </t>
  </si>
  <si>
    <t xml:space="preserve"> 五、当年结余</t>
  </si>
  <si>
    <t xml:space="preserve">     其中：结转下年支出</t>
  </si>
  <si>
    <t>和平区2023年国有资本经营预算调整后平衡表</t>
  </si>
  <si>
    <t>2023年预计数</t>
  </si>
  <si>
    <t>国有资本经营收入合计</t>
  </si>
  <si>
    <t>国有资本经营预算支出合计</t>
  </si>
  <si>
    <t>利润收入</t>
  </si>
  <si>
    <t>解决历史遗留问题及改革成本支出</t>
  </si>
  <si>
    <t xml:space="preserve">  房地产企业利润收入</t>
  </si>
  <si>
    <t>国有企业退休人员社会化管理补助资金支出</t>
  </si>
  <si>
    <t xml:space="preserve">  其他国有资本经营预算企业利润收入</t>
  </si>
  <si>
    <t>“三供一业”移交补助支出</t>
  </si>
  <si>
    <t>股利、股息收入</t>
  </si>
  <si>
    <t xml:space="preserve"> 厂办大集体改革支出</t>
  </si>
  <si>
    <t>清算收入</t>
  </si>
  <si>
    <t xml:space="preserve"> 其他国有资本经营预算支出</t>
  </si>
  <si>
    <t>其他国有资本经营预算收入</t>
  </si>
  <si>
    <t>加：上级补助收入</t>
  </si>
  <si>
    <t xml:space="preserve"> 加：调出资金</t>
  </si>
  <si>
    <t xml:space="preserve">    上年结转</t>
  </si>
  <si>
    <t xml:space="preserve">     年终结余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</si>
</sst>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 * #,##0_ ;_ * \-#,##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Geneva"/>
      <charset val="0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30" fillId="0" borderId="0"/>
    <xf numFmtId="0" fontId="31" fillId="0" borderId="0"/>
    <xf numFmtId="0" fontId="30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50" applyFont="1" applyFill="1" applyProtection="1">
      <alignment vertical="center"/>
      <protection locked="0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49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 indent="1"/>
    </xf>
    <xf numFmtId="176" fontId="2" fillId="0" borderId="1" xfId="49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 applyAlignment="1">
      <alignment vertical="center"/>
    </xf>
    <xf numFmtId="176" fontId="3" fillId="0" borderId="1" xfId="49" applyNumberFormat="1" applyFont="1" applyFill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6" fillId="0" borderId="0" xfId="1" applyNumberFormat="1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" fillId="0" borderId="0" xfId="52" applyFont="1" applyFill="1" applyBorder="1" applyAlignment="1"/>
    <xf numFmtId="177" fontId="6" fillId="0" borderId="0" xfId="1" applyNumberFormat="1" applyFont="1" applyFill="1" applyAlignment="1">
      <alignment vertical="center"/>
    </xf>
    <xf numFmtId="0" fontId="7" fillId="0" borderId="0" xfId="0" applyFont="1" applyFill="1" applyBorder="1" applyAlignment="1" applyProtection="1">
      <alignment vertical="center"/>
      <protection locked="0"/>
    </xf>
    <xf numFmtId="177" fontId="8" fillId="0" borderId="0" xfId="1" applyNumberFormat="1" applyFont="1" applyFill="1" applyAlignment="1">
      <alignment vertical="center"/>
    </xf>
    <xf numFmtId="177" fontId="9" fillId="0" borderId="0" xfId="1" applyNumberFormat="1" applyFont="1" applyFill="1" applyAlignment="1">
      <alignment horizontal="center" vertical="center"/>
    </xf>
    <xf numFmtId="177" fontId="8" fillId="0" borderId="0" xfId="1" applyNumberFormat="1" applyFont="1" applyFill="1" applyAlignment="1">
      <alignment horizontal="left" vertical="center"/>
    </xf>
    <xf numFmtId="177" fontId="8" fillId="0" borderId="0" xfId="1" applyNumberFormat="1" applyFont="1" applyFill="1" applyAlignment="1">
      <alignment horizontal="centerContinuous" vertical="center"/>
    </xf>
    <xf numFmtId="177" fontId="8" fillId="0" borderId="0" xfId="1" applyNumberFormat="1" applyFont="1" applyFill="1" applyAlignment="1">
      <alignment horizontal="right" vertical="center"/>
    </xf>
    <xf numFmtId="177" fontId="7" fillId="0" borderId="1" xfId="1" applyNumberFormat="1" applyFont="1" applyFill="1" applyBorder="1" applyAlignment="1">
      <alignment horizontal="center" vertical="center"/>
    </xf>
    <xf numFmtId="177" fontId="7" fillId="0" borderId="1" xfId="1" applyNumberFormat="1" applyFont="1" applyFill="1" applyBorder="1" applyAlignment="1">
      <alignment vertical="center"/>
    </xf>
    <xf numFmtId="176" fontId="7" fillId="0" borderId="1" xfId="52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horizontal="left" vertical="center"/>
    </xf>
    <xf numFmtId="177" fontId="8" fillId="0" borderId="1" xfId="1" applyNumberFormat="1" applyFont="1" applyFill="1" applyBorder="1" applyAlignment="1">
      <alignment vertical="center"/>
    </xf>
    <xf numFmtId="176" fontId="8" fillId="0" borderId="1" xfId="52" applyNumberFormat="1" applyFont="1" applyFill="1" applyBorder="1" applyAlignment="1">
      <alignment vertical="center"/>
    </xf>
    <xf numFmtId="177" fontId="8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7" fontId="2" fillId="0" borderId="0" xfId="1" applyNumberFormat="1" applyFont="1" applyAlignment="1">
      <alignment vertical="center"/>
    </xf>
    <xf numFmtId="177" fontId="2" fillId="0" borderId="0" xfId="1" applyNumberFormat="1" applyFont="1" applyFill="1" applyAlignment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177" fontId="4" fillId="0" borderId="0" xfId="1" applyNumberFormat="1" applyFont="1" applyFill="1" applyAlignment="1">
      <alignment horizontal="center" vertical="center"/>
    </xf>
    <xf numFmtId="177" fontId="2" fillId="0" borderId="0" xfId="1" applyNumberFormat="1" applyFont="1" applyFill="1" applyAlignment="1">
      <alignment horizontal="left" vertical="center"/>
    </xf>
    <xf numFmtId="177" fontId="2" fillId="0" borderId="0" xfId="1" applyNumberFormat="1" applyFont="1" applyFill="1" applyAlignment="1">
      <alignment horizontal="centerContinuous" vertical="center"/>
    </xf>
    <xf numFmtId="177" fontId="2" fillId="0" borderId="0" xfId="1" applyNumberFormat="1" applyFont="1" applyFill="1" applyAlignment="1">
      <alignment horizontal="right" vertical="center"/>
    </xf>
    <xf numFmtId="177" fontId="3" fillId="0" borderId="1" xfId="1" applyNumberFormat="1" applyFont="1" applyFill="1" applyBorder="1" applyAlignment="1">
      <alignment horizontal="center" vertical="center"/>
    </xf>
    <xf numFmtId="177" fontId="3" fillId="0" borderId="1" xfId="1" applyNumberFormat="1" applyFont="1" applyFill="1" applyBorder="1" applyAlignment="1">
      <alignment vertical="center"/>
    </xf>
    <xf numFmtId="176" fontId="3" fillId="0" borderId="1" xfId="51" applyNumberFormat="1" applyFont="1" applyFill="1" applyBorder="1" applyAlignment="1">
      <alignment vertical="center"/>
    </xf>
    <xf numFmtId="177" fontId="3" fillId="0" borderId="1" xfId="1" applyNumberFormat="1" applyFont="1" applyFill="1" applyBorder="1" applyAlignment="1">
      <alignment horizontal="left" vertical="center"/>
    </xf>
    <xf numFmtId="177" fontId="2" fillId="0" borderId="1" xfId="1" applyNumberFormat="1" applyFont="1" applyFill="1" applyBorder="1" applyAlignment="1">
      <alignment vertical="center"/>
    </xf>
    <xf numFmtId="177" fontId="2" fillId="0" borderId="1" xfId="1" applyNumberFormat="1" applyFont="1" applyFill="1" applyBorder="1" applyAlignment="1">
      <alignment horizontal="left" vertical="center"/>
    </xf>
    <xf numFmtId="176" fontId="2" fillId="0" borderId="1" xfId="51" applyNumberFormat="1" applyFont="1" applyFill="1" applyBorder="1" applyAlignment="1">
      <alignment vertical="center"/>
    </xf>
    <xf numFmtId="176" fontId="10" fillId="0" borderId="1" xfId="5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省本级2004年快报及2005年预算（平衡部分）" xfId="49"/>
    <cellStyle name="常规_2014全省平衡" xfId="50"/>
    <cellStyle name="常规_Sheet3" xfId="51"/>
    <cellStyle name="常规_Sheet6" xfId="52"/>
    <cellStyle name="常规 3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4"/>
  <sheetViews>
    <sheetView tabSelected="1" workbookViewId="0">
      <selection activeCell="A2" sqref="A2:D2"/>
    </sheetView>
  </sheetViews>
  <sheetFormatPr defaultColWidth="8" defaultRowHeight="24.95" customHeight="1"/>
  <cols>
    <col min="1" max="1" width="35.625" style="42" customWidth="1"/>
    <col min="2" max="2" width="18.625" style="42" customWidth="1"/>
    <col min="3" max="3" width="35.625" style="42" customWidth="1"/>
    <col min="4" max="4" width="18.625" style="42" customWidth="1"/>
    <col min="5" max="5" width="7.875" style="41" customWidth="1"/>
    <col min="6" max="6" width="14.75" style="41" customWidth="1"/>
    <col min="7" max="7" width="15.125" style="41" customWidth="1"/>
    <col min="8" max="8" width="11.375" style="41"/>
    <col min="9" max="10" width="11.875" style="41" customWidth="1"/>
    <col min="11" max="22" width="7.875" style="41" customWidth="1"/>
    <col min="23" max="23" width="43.875" style="41" customWidth="1"/>
    <col min="24" max="24" width="21.375" style="41" customWidth="1"/>
    <col min="25" max="25" width="41" style="41" customWidth="1"/>
    <col min="26" max="26" width="24.5" style="41" customWidth="1"/>
    <col min="27" max="251" width="7.875" style="41" customWidth="1"/>
    <col min="252" max="16384" width="8" style="10"/>
  </cols>
  <sheetData>
    <row r="1" s="41" customFormat="1" customHeight="1" spans="1:26">
      <c r="A1" s="43" t="s">
        <v>0</v>
      </c>
      <c r="B1" s="42"/>
      <c r="C1" s="42"/>
      <c r="D1" s="42"/>
      <c r="W1" s="43" t="s">
        <v>1</v>
      </c>
      <c r="X1" s="42"/>
      <c r="Y1" s="42"/>
      <c r="Z1" s="42"/>
    </row>
    <row r="2" s="41" customFormat="1" ht="30" customHeight="1" spans="1:26">
      <c r="A2" s="44" t="s">
        <v>2</v>
      </c>
      <c r="B2" s="44"/>
      <c r="C2" s="44"/>
      <c r="D2" s="44"/>
      <c r="W2" s="44" t="s">
        <v>2</v>
      </c>
      <c r="X2" s="44"/>
      <c r="Y2" s="44"/>
      <c r="Z2" s="44"/>
    </row>
    <row r="3" s="41" customFormat="1" ht="20.1" customHeight="1" spans="1:26">
      <c r="A3" s="45"/>
      <c r="B3" s="46"/>
      <c r="C3" s="42"/>
      <c r="D3" s="47" t="s">
        <v>3</v>
      </c>
      <c r="W3" s="45"/>
      <c r="X3" s="46"/>
      <c r="Y3" s="42"/>
      <c r="Z3" s="47" t="s">
        <v>3</v>
      </c>
    </row>
    <row r="4" s="41" customFormat="1" customHeight="1" spans="1:26">
      <c r="A4" s="48" t="s">
        <v>4</v>
      </c>
      <c r="B4" s="48" t="s">
        <v>5</v>
      </c>
      <c r="C4" s="48" t="s">
        <v>4</v>
      </c>
      <c r="D4" s="48" t="s">
        <v>5</v>
      </c>
      <c r="W4" s="48" t="s">
        <v>4</v>
      </c>
      <c r="X4" s="48" t="s">
        <v>5</v>
      </c>
      <c r="Y4" s="48" t="s">
        <v>4</v>
      </c>
      <c r="Z4" s="48" t="s">
        <v>5</v>
      </c>
    </row>
    <row r="5" s="41" customFormat="1" customHeight="1" spans="1:26">
      <c r="A5" s="49" t="s">
        <v>6</v>
      </c>
      <c r="B5" s="50">
        <v>890516</v>
      </c>
      <c r="C5" s="51" t="s">
        <v>7</v>
      </c>
      <c r="D5" s="50">
        <f>519991+3000</f>
        <v>522991</v>
      </c>
      <c r="W5" s="49" t="s">
        <v>6</v>
      </c>
      <c r="X5" s="50">
        <v>890516</v>
      </c>
      <c r="Y5" s="51" t="s">
        <v>7</v>
      </c>
      <c r="Z5" s="50">
        <v>519991</v>
      </c>
    </row>
    <row r="6" s="41" customFormat="1" customHeight="1" spans="1:26">
      <c r="A6" s="49" t="s">
        <v>8</v>
      </c>
      <c r="B6" s="50">
        <v>177000</v>
      </c>
      <c r="C6" s="51" t="s">
        <v>9</v>
      </c>
      <c r="D6" s="50">
        <f>SUM(D7:D8)</f>
        <v>589547</v>
      </c>
      <c r="W6" s="49" t="s">
        <v>8</v>
      </c>
      <c r="X6" s="50">
        <v>177000</v>
      </c>
      <c r="Y6" s="51" t="s">
        <v>9</v>
      </c>
      <c r="Z6" s="50">
        <f>SUM(Z7:Z8)</f>
        <v>589547</v>
      </c>
    </row>
    <row r="7" s="41" customFormat="1" customHeight="1" spans="1:26">
      <c r="A7" s="52" t="s">
        <v>10</v>
      </c>
      <c r="B7" s="17">
        <v>26443</v>
      </c>
      <c r="C7" s="53" t="s">
        <v>11</v>
      </c>
      <c r="D7" s="17">
        <v>489271</v>
      </c>
      <c r="W7" s="52" t="s">
        <v>10</v>
      </c>
      <c r="X7" s="17">
        <v>26443</v>
      </c>
      <c r="Y7" s="53" t="s">
        <v>11</v>
      </c>
      <c r="Z7" s="17">
        <v>489271</v>
      </c>
    </row>
    <row r="8" s="41" customFormat="1" customHeight="1" spans="1:26">
      <c r="A8" s="52" t="s">
        <v>12</v>
      </c>
      <c r="B8" s="17">
        <f>134708</f>
        <v>134708</v>
      </c>
      <c r="C8" s="53" t="s">
        <v>13</v>
      </c>
      <c r="D8" s="17">
        <f>100153+123</f>
        <v>100276</v>
      </c>
      <c r="W8" s="52" t="s">
        <v>12</v>
      </c>
      <c r="X8" s="17">
        <f>134708</f>
        <v>134708</v>
      </c>
      <c r="Y8" s="53" t="s">
        <v>13</v>
      </c>
      <c r="Z8" s="17">
        <f>100153+123</f>
        <v>100276</v>
      </c>
    </row>
    <row r="9" s="41" customFormat="1" customHeight="1" spans="1:26">
      <c r="A9" s="52" t="s">
        <v>14</v>
      </c>
      <c r="B9" s="17">
        <v>15849</v>
      </c>
      <c r="C9" s="53"/>
      <c r="D9" s="54"/>
      <c r="W9" s="52" t="s">
        <v>14</v>
      </c>
      <c r="X9" s="17">
        <v>15849</v>
      </c>
      <c r="Y9" s="53"/>
      <c r="Z9" s="54"/>
    </row>
    <row r="10" s="41" customFormat="1" customHeight="1" spans="1:26">
      <c r="A10" s="49" t="s">
        <v>15</v>
      </c>
      <c r="B10" s="50">
        <f>B11+B12+B13+B14</f>
        <v>4124</v>
      </c>
      <c r="C10" s="49" t="s">
        <v>16</v>
      </c>
      <c r="D10" s="50">
        <v>0</v>
      </c>
      <c r="W10" s="49" t="s">
        <v>15</v>
      </c>
      <c r="X10" s="50">
        <f>X11+X12+X13+X14</f>
        <v>1124</v>
      </c>
      <c r="Y10" s="49" t="s">
        <v>16</v>
      </c>
      <c r="Z10" s="50">
        <v>0</v>
      </c>
    </row>
    <row r="11" s="41" customFormat="1" customHeight="1" spans="1:26">
      <c r="A11" s="52" t="s">
        <v>17</v>
      </c>
      <c r="B11" s="17">
        <v>500</v>
      </c>
      <c r="C11" s="49"/>
      <c r="D11" s="50"/>
      <c r="W11" s="52" t="s">
        <v>17</v>
      </c>
      <c r="X11" s="55"/>
      <c r="Y11" s="49"/>
      <c r="Z11" s="50"/>
    </row>
    <row r="12" s="41" customFormat="1" customHeight="1" spans="1:26">
      <c r="A12" s="52" t="s">
        <v>18</v>
      </c>
      <c r="B12" s="55"/>
      <c r="C12" s="49"/>
      <c r="D12" s="50"/>
      <c r="W12" s="52" t="s">
        <v>18</v>
      </c>
      <c r="X12" s="55"/>
      <c r="Y12" s="49"/>
      <c r="Z12" s="50"/>
    </row>
    <row r="13" s="41" customFormat="1" customHeight="1" spans="1:31">
      <c r="A13" s="52" t="s">
        <v>19</v>
      </c>
      <c r="B13" s="54">
        <v>1124</v>
      </c>
      <c r="C13" s="49"/>
      <c r="D13" s="50"/>
      <c r="W13" s="52" t="s">
        <v>19</v>
      </c>
      <c r="X13" s="54">
        <v>1124</v>
      </c>
      <c r="Y13" s="49"/>
      <c r="Z13" s="50"/>
      <c r="AE13" s="41">
        <v>1124</v>
      </c>
    </row>
    <row r="14" s="41" customFormat="1" customHeight="1" spans="1:26">
      <c r="A14" s="52" t="s">
        <v>20</v>
      </c>
      <c r="B14" s="54">
        <v>2500</v>
      </c>
      <c r="C14" s="49"/>
      <c r="D14" s="50"/>
      <c r="W14" s="52" t="s">
        <v>21</v>
      </c>
      <c r="X14" s="54"/>
      <c r="Y14" s="49"/>
      <c r="Z14" s="50"/>
    </row>
    <row r="15" s="42" customFormat="1" customHeight="1" spans="1:256">
      <c r="A15" s="49" t="s">
        <v>22</v>
      </c>
      <c r="B15" s="50">
        <v>127815</v>
      </c>
      <c r="C15" s="49" t="s">
        <v>23</v>
      </c>
      <c r="D15" s="50">
        <v>127816</v>
      </c>
      <c r="W15" s="49"/>
      <c r="X15" s="50"/>
      <c r="Y15" s="49"/>
      <c r="Z15" s="50"/>
      <c r="IR15" s="10"/>
      <c r="IS15" s="10"/>
      <c r="IT15" s="10"/>
      <c r="IU15" s="10"/>
      <c r="IV15" s="10"/>
    </row>
    <row r="16" s="41" customFormat="1" customHeight="1" spans="1:26">
      <c r="A16" s="49" t="s">
        <v>24</v>
      </c>
      <c r="B16" s="50">
        <v>23000</v>
      </c>
      <c r="C16" s="49" t="s">
        <v>25</v>
      </c>
      <c r="D16" s="50">
        <v>0</v>
      </c>
      <c r="W16" s="49" t="s">
        <v>24</v>
      </c>
      <c r="X16" s="50">
        <v>23000</v>
      </c>
      <c r="Y16" s="49" t="s">
        <v>25</v>
      </c>
      <c r="Z16" s="50">
        <v>0</v>
      </c>
    </row>
    <row r="17" s="41" customFormat="1" customHeight="1" spans="1:26">
      <c r="A17" s="49" t="s">
        <v>26</v>
      </c>
      <c r="B17" s="50">
        <f>B18</f>
        <v>17899</v>
      </c>
      <c r="C17" s="51" t="s">
        <v>27</v>
      </c>
      <c r="D17" s="50">
        <f>SUM(D18:D18)</f>
        <v>0</v>
      </c>
      <c r="W17" s="49" t="s">
        <v>26</v>
      </c>
      <c r="X17" s="50">
        <f>X18</f>
        <v>17899</v>
      </c>
      <c r="Y17" s="51" t="s">
        <v>27</v>
      </c>
      <c r="Z17" s="50">
        <f>SUM(Z18:Z18)</f>
        <v>0</v>
      </c>
    </row>
    <row r="18" s="41" customFormat="1" customHeight="1" spans="1:26">
      <c r="A18" s="56" t="s">
        <v>28</v>
      </c>
      <c r="B18" s="54">
        <v>17899</v>
      </c>
      <c r="C18" s="54" t="s">
        <v>29</v>
      </c>
      <c r="D18" s="54">
        <v>0</v>
      </c>
      <c r="W18" s="56" t="s">
        <v>28</v>
      </c>
      <c r="X18" s="54">
        <v>17899</v>
      </c>
      <c r="Y18" s="54" t="s">
        <v>30</v>
      </c>
      <c r="Z18" s="54">
        <v>0</v>
      </c>
    </row>
    <row r="19" s="41" customFormat="1" customHeight="1" spans="1:26">
      <c r="A19" s="48" t="s">
        <v>31</v>
      </c>
      <c r="B19" s="50">
        <f>B5+B6+B10+B15+B16+B17</f>
        <v>1240354</v>
      </c>
      <c r="C19" s="48" t="s">
        <v>32</v>
      </c>
      <c r="D19" s="50">
        <f>D5+D6+D10+D15+D16+D17</f>
        <v>1240354</v>
      </c>
      <c r="W19" s="48" t="s">
        <v>31</v>
      </c>
      <c r="X19" s="50">
        <f>X5+X6+X10+X15+X16+X17</f>
        <v>1109539</v>
      </c>
      <c r="Y19" s="48" t="s">
        <v>32</v>
      </c>
      <c r="Z19" s="50">
        <f>Z5+Z6+Z10+Z15+Z16+Z17</f>
        <v>1109538</v>
      </c>
    </row>
    <row r="20" s="41" customFormat="1" customHeight="1" spans="1:256">
      <c r="A20" s="42"/>
      <c r="B20" s="42"/>
      <c r="C20" s="42"/>
      <c r="D20" s="42"/>
      <c r="IR20" s="10"/>
      <c r="IS20" s="10"/>
      <c r="IT20" s="10"/>
      <c r="IU20" s="10"/>
      <c r="IV20" s="10"/>
    </row>
    <row r="21" s="41" customFormat="1" customHeight="1" spans="1:256">
      <c r="A21" s="42"/>
      <c r="B21" s="42"/>
      <c r="C21" s="42"/>
      <c r="D21" s="42"/>
      <c r="IR21" s="10"/>
      <c r="IS21" s="10"/>
      <c r="IT21" s="10"/>
      <c r="IU21" s="10"/>
      <c r="IV21" s="10"/>
    </row>
    <row r="22" s="41" customFormat="1" customHeight="1" spans="1:256">
      <c r="A22" s="42"/>
      <c r="B22" s="42"/>
      <c r="C22" s="42"/>
      <c r="D22" s="42"/>
      <c r="IR22" s="10"/>
      <c r="IS22" s="10"/>
      <c r="IT22" s="10"/>
      <c r="IU22" s="10"/>
      <c r="IV22" s="10"/>
    </row>
    <row r="23" s="41" customFormat="1" customHeight="1" spans="1:256">
      <c r="A23" s="42"/>
      <c r="B23" s="42"/>
      <c r="C23" s="42"/>
      <c r="D23" s="42"/>
      <c r="IR23" s="10"/>
      <c r="IS23" s="10"/>
      <c r="IT23" s="10"/>
      <c r="IU23" s="10"/>
      <c r="IV23" s="10"/>
    </row>
    <row r="24" s="41" customFormat="1" customHeight="1" spans="1:256">
      <c r="A24" s="42"/>
      <c r="B24" s="42"/>
      <c r="C24" s="42"/>
      <c r="D24" s="42"/>
      <c r="IR24" s="10"/>
      <c r="IS24" s="10"/>
      <c r="IT24" s="10"/>
      <c r="IU24" s="10"/>
      <c r="IV24" s="10"/>
    </row>
  </sheetData>
  <mergeCells count="2">
    <mergeCell ref="A2:D2"/>
    <mergeCell ref="W2:Z2"/>
  </mergeCells>
  <pageMargins left="1.69236111111111" right="0.75" top="0.550694444444444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8"/>
  <sheetViews>
    <sheetView workbookViewId="0">
      <selection activeCell="H11" sqref="H11"/>
    </sheetView>
  </sheetViews>
  <sheetFormatPr defaultColWidth="7.875" defaultRowHeight="24.95" customHeight="1"/>
  <cols>
    <col min="1" max="1" width="35.625" style="23" customWidth="1"/>
    <col min="2" max="2" width="18.625" style="23" customWidth="1"/>
    <col min="3" max="3" width="35.625" style="23" customWidth="1"/>
    <col min="4" max="4" width="18.625" style="23" customWidth="1"/>
    <col min="5" max="5" width="7.875" style="20"/>
    <col min="6" max="6" width="9.5" style="20"/>
    <col min="7" max="7" width="7.875" style="20"/>
    <col min="8" max="8" width="8.5" style="20"/>
    <col min="9" max="9" width="7.875" style="20"/>
    <col min="10" max="10" width="9.5" style="20"/>
    <col min="11" max="11" width="7.875" style="20"/>
    <col min="12" max="12" width="9.375" style="20"/>
    <col min="13" max="16384" width="7.875" style="20"/>
  </cols>
  <sheetData>
    <row r="1" s="19" customFormat="1" customHeight="1" spans="1:4">
      <c r="A1" s="24" t="s">
        <v>33</v>
      </c>
      <c r="B1" s="25"/>
      <c r="C1" s="25"/>
      <c r="D1" s="25"/>
    </row>
    <row r="2" s="20" customFormat="1" ht="30" customHeight="1" spans="1:4">
      <c r="A2" s="26" t="s">
        <v>34</v>
      </c>
      <c r="B2" s="26"/>
      <c r="C2" s="26"/>
      <c r="D2" s="26"/>
    </row>
    <row r="3" s="21" customFormat="1" ht="20.1" customHeight="1" spans="1:4">
      <c r="A3" s="27"/>
      <c r="B3" s="28"/>
      <c r="C3" s="25"/>
      <c r="D3" s="29" t="s">
        <v>35</v>
      </c>
    </row>
    <row r="4" s="20" customFormat="1" customHeight="1" spans="1:4">
      <c r="A4" s="30" t="s">
        <v>4</v>
      </c>
      <c r="B4" s="30" t="s">
        <v>5</v>
      </c>
      <c r="C4" s="30" t="s">
        <v>4</v>
      </c>
      <c r="D4" s="30" t="s">
        <v>5</v>
      </c>
    </row>
    <row r="5" s="21" customFormat="1" customHeight="1" spans="1:4">
      <c r="A5" s="31" t="s">
        <v>36</v>
      </c>
      <c r="B5" s="32">
        <v>43206</v>
      </c>
      <c r="C5" s="33" t="s">
        <v>37</v>
      </c>
      <c r="D5" s="32">
        <v>61009</v>
      </c>
    </row>
    <row r="6" s="21" customFormat="1" customHeight="1" spans="1:4">
      <c r="A6" s="31"/>
      <c r="B6" s="32"/>
      <c r="C6" s="33"/>
      <c r="D6" s="32"/>
    </row>
    <row r="7" s="21" customFormat="1" customHeight="1" spans="1:4">
      <c r="A7" s="31" t="s">
        <v>8</v>
      </c>
      <c r="B7" s="32">
        <f>SUM(B8:B8)</f>
        <v>15000</v>
      </c>
      <c r="C7" s="33" t="s">
        <v>9</v>
      </c>
      <c r="D7" s="32">
        <f>SUM(D8:D8)</f>
        <v>957</v>
      </c>
    </row>
    <row r="8" s="21" customFormat="1" customHeight="1" spans="1:4">
      <c r="A8" s="34" t="s">
        <v>38</v>
      </c>
      <c r="B8" s="35">
        <v>15000</v>
      </c>
      <c r="C8" s="36"/>
      <c r="D8" s="35">
        <v>957</v>
      </c>
    </row>
    <row r="9" s="21" customFormat="1" customHeight="1" spans="1:4">
      <c r="A9" s="34"/>
      <c r="B9" s="35"/>
      <c r="C9" s="31"/>
      <c r="D9" s="32"/>
    </row>
    <row r="10" s="21" customFormat="1" customHeight="1" spans="1:4">
      <c r="A10" s="31" t="s">
        <v>39</v>
      </c>
      <c r="B10" s="32">
        <f>B11</f>
        <v>99187</v>
      </c>
      <c r="C10" s="31" t="s">
        <v>40</v>
      </c>
      <c r="D10" s="32">
        <f>D11</f>
        <v>99189</v>
      </c>
    </row>
    <row r="11" s="21" customFormat="1" customHeight="1" spans="1:4">
      <c r="A11" s="34" t="s">
        <v>41</v>
      </c>
      <c r="B11" s="35">
        <v>99187</v>
      </c>
      <c r="C11" s="34" t="s">
        <v>42</v>
      </c>
      <c r="D11" s="35">
        <v>99189</v>
      </c>
    </row>
    <row r="12" s="21" customFormat="1" customHeight="1" spans="1:4">
      <c r="A12" s="31" t="s">
        <v>43</v>
      </c>
      <c r="B12" s="35"/>
      <c r="C12" s="31"/>
      <c r="D12" s="31"/>
    </row>
    <row r="13" s="21" customFormat="1" customHeight="1" spans="1:4">
      <c r="A13" s="31" t="s">
        <v>44</v>
      </c>
      <c r="B13" s="32">
        <v>0</v>
      </c>
      <c r="C13" s="31" t="s">
        <v>45</v>
      </c>
      <c r="D13" s="31">
        <v>0</v>
      </c>
    </row>
    <row r="14" s="21" customFormat="1" customHeight="1" spans="1:4">
      <c r="A14" s="34"/>
      <c r="B14" s="35"/>
      <c r="C14" s="36"/>
      <c r="D14" s="35"/>
    </row>
    <row r="15" s="20" customFormat="1" customHeight="1" spans="1:4">
      <c r="A15" s="31" t="s">
        <v>46</v>
      </c>
      <c r="B15" s="32">
        <v>4081</v>
      </c>
      <c r="C15" s="37" t="s">
        <v>47</v>
      </c>
      <c r="D15" s="38">
        <f>D16</f>
        <v>319</v>
      </c>
    </row>
    <row r="16" s="20" customFormat="1" customHeight="1" spans="1:4">
      <c r="A16" s="39"/>
      <c r="B16" s="35"/>
      <c r="C16" s="34" t="s">
        <v>48</v>
      </c>
      <c r="D16" s="40">
        <v>319</v>
      </c>
    </row>
    <row r="17" s="20" customFormat="1" customHeight="1" spans="1:4">
      <c r="A17" s="30" t="s">
        <v>31</v>
      </c>
      <c r="B17" s="32">
        <f>B5+B7+B10+B13+B15</f>
        <v>161474</v>
      </c>
      <c r="C17" s="30" t="s">
        <v>32</v>
      </c>
      <c r="D17" s="32">
        <f>D5+D7+D15+D13+D10</f>
        <v>161474</v>
      </c>
    </row>
    <row r="18" s="22" customFormat="1" customHeight="1" spans="1:256">
      <c r="A18" s="23"/>
      <c r="B18" s="23"/>
      <c r="C18" s="23"/>
      <c r="D18" s="23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</row>
  </sheetData>
  <mergeCells count="1">
    <mergeCell ref="A2:D2"/>
  </mergeCells>
  <pageMargins left="1.77152777777778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12" sqref="C12"/>
    </sheetView>
  </sheetViews>
  <sheetFormatPr defaultColWidth="9" defaultRowHeight="14.25" outlineLevelCol="5"/>
  <cols>
    <col min="1" max="1" width="35.75" style="4" customWidth="1"/>
    <col min="2" max="2" width="21.625" style="4" customWidth="1"/>
    <col min="3" max="3" width="36.125" style="4" customWidth="1"/>
    <col min="4" max="4" width="18.625" style="4" customWidth="1"/>
    <col min="5" max="5" width="17.125" style="4" customWidth="1"/>
    <col min="6" max="6" width="16.25" style="4" customWidth="1"/>
    <col min="7" max="16384" width="9" style="4"/>
  </cols>
  <sheetData>
    <row r="1" s="1" customFormat="1" ht="30" customHeight="1" spans="1:6">
      <c r="A1" s="5" t="s">
        <v>1</v>
      </c>
      <c r="B1" s="5"/>
      <c r="C1" s="2"/>
      <c r="D1" s="6"/>
      <c r="E1" s="2"/>
      <c r="F1" s="2"/>
    </row>
    <row r="2" s="2" customFormat="1" ht="30" customHeight="1" spans="1:6">
      <c r="A2" s="7" t="s">
        <v>49</v>
      </c>
      <c r="B2" s="7"/>
      <c r="C2" s="7"/>
      <c r="D2" s="7"/>
      <c r="E2" s="8"/>
      <c r="F2" s="8"/>
    </row>
    <row r="3" s="2" customFormat="1" ht="20.1" customHeight="1" spans="1:6">
      <c r="A3" s="9" t="s">
        <v>35</v>
      </c>
      <c r="B3" s="9"/>
      <c r="C3" s="9"/>
      <c r="D3" s="9"/>
      <c r="E3" s="10"/>
      <c r="F3" s="10"/>
    </row>
    <row r="4" s="3" customFormat="1" ht="30" customHeight="1" spans="1:4">
      <c r="A4" s="11" t="s">
        <v>4</v>
      </c>
      <c r="B4" s="12" t="s">
        <v>50</v>
      </c>
      <c r="C4" s="11" t="s">
        <v>4</v>
      </c>
      <c r="D4" s="12" t="s">
        <v>50</v>
      </c>
    </row>
    <row r="5" s="3" customFormat="1" ht="30" customHeight="1" spans="1:4">
      <c r="A5" s="13" t="s">
        <v>51</v>
      </c>
      <c r="B5" s="14">
        <f>SUM(B6,B7,B8,B9,B10,B11)</f>
        <v>245</v>
      </c>
      <c r="C5" s="13" t="s">
        <v>52</v>
      </c>
      <c r="D5" s="14">
        <f>SUM(D6,D7,D8,D9,D10)</f>
        <v>0</v>
      </c>
    </row>
    <row r="6" s="3" customFormat="1" ht="30" customHeight="1" spans="1:4">
      <c r="A6" s="15" t="s">
        <v>53</v>
      </c>
      <c r="B6" s="16"/>
      <c r="C6" s="15" t="s">
        <v>54</v>
      </c>
      <c r="D6" s="16"/>
    </row>
    <row r="7" s="3" customFormat="1" ht="30" customHeight="1" spans="1:4">
      <c r="A7" s="15" t="s">
        <v>55</v>
      </c>
      <c r="B7" s="16"/>
      <c r="C7" s="15" t="s">
        <v>56</v>
      </c>
      <c r="D7" s="16">
        <v>0</v>
      </c>
    </row>
    <row r="8" s="3" customFormat="1" ht="30" customHeight="1" spans="1:4">
      <c r="A8" s="15" t="s">
        <v>57</v>
      </c>
      <c r="B8" s="16"/>
      <c r="C8" s="15" t="s">
        <v>58</v>
      </c>
      <c r="D8" s="16"/>
    </row>
    <row r="9" s="3" customFormat="1" ht="30" customHeight="1" spans="1:4">
      <c r="A9" s="15" t="s">
        <v>59</v>
      </c>
      <c r="B9" s="17">
        <v>245</v>
      </c>
      <c r="C9" s="15" t="s">
        <v>60</v>
      </c>
      <c r="D9" s="16"/>
    </row>
    <row r="10" s="3" customFormat="1" ht="30" customHeight="1" spans="1:4">
      <c r="A10" s="15" t="s">
        <v>61</v>
      </c>
      <c r="B10" s="16"/>
      <c r="C10" s="15" t="s">
        <v>62</v>
      </c>
      <c r="D10" s="16"/>
    </row>
    <row r="11" s="3" customFormat="1" ht="30" customHeight="1" spans="1:4">
      <c r="A11" s="15" t="s">
        <v>63</v>
      </c>
      <c r="B11" s="16"/>
      <c r="C11" s="15"/>
      <c r="D11" s="16"/>
    </row>
    <row r="12" s="3" customFormat="1" ht="30" customHeight="1" spans="1:4">
      <c r="A12" s="15" t="s">
        <v>64</v>
      </c>
      <c r="B12" s="16">
        <v>613</v>
      </c>
      <c r="C12" s="15" t="s">
        <v>65</v>
      </c>
      <c r="D12" s="17">
        <v>1124</v>
      </c>
    </row>
    <row r="13" s="3" customFormat="1" ht="30" customHeight="1" spans="1:4">
      <c r="A13" s="15" t="s">
        <v>66</v>
      </c>
      <c r="B13" s="16">
        <v>879</v>
      </c>
      <c r="C13" s="15" t="s">
        <v>67</v>
      </c>
      <c r="D13" s="16">
        <v>613</v>
      </c>
    </row>
    <row r="14" s="3" customFormat="1" ht="30" customHeight="1" spans="1:4">
      <c r="A14" s="11" t="s">
        <v>31</v>
      </c>
      <c r="B14" s="18">
        <f>SUM(B5,B12,B13)</f>
        <v>1737</v>
      </c>
      <c r="C14" s="11" t="s">
        <v>32</v>
      </c>
      <c r="D14" s="18">
        <f>SUM(D5,D12,D13)</f>
        <v>1737</v>
      </c>
    </row>
  </sheetData>
  <mergeCells count="2">
    <mergeCell ref="A2:D2"/>
    <mergeCell ref="A3:D3"/>
  </mergeCells>
  <pageMargins left="1.57430555555556" right="0.75" top="1.023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一般平衡</vt:lpstr>
      <vt:lpstr>基金平衡</vt:lpstr>
      <vt:lpstr>国资收支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507-1</dc:creator>
  <cp:lastModifiedBy>霓勒</cp:lastModifiedBy>
  <dcterms:created xsi:type="dcterms:W3CDTF">2022-11-14T06:35:00Z</dcterms:created>
  <dcterms:modified xsi:type="dcterms:W3CDTF">2023-12-20T06:23:49Z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49C264B2693B426586FF3B1E1D3DDEFC_13</vt:lpwstr>
  </property>
  <property fmtid="{D5CDD505-2E9C-101B-9397-08002B2CF9AE}" pid="3" name="KSOProductBuildVer">
    <vt:lpwstr>2052-12.1.0.15712</vt:lpwstr>
  </property>
</Properties>
</file>